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3" i="1"/>
  <c r="E24"/>
  <c r="E26" s="1"/>
  <c r="E20"/>
  <c r="E22"/>
  <c r="C24"/>
  <c r="C8"/>
  <c r="F12" l="1"/>
  <c r="F11"/>
  <c r="F15"/>
  <c r="F10"/>
  <c r="F14"/>
  <c r="F19"/>
  <c r="F13"/>
  <c r="F18"/>
  <c r="F22"/>
  <c r="F16"/>
  <c r="F21"/>
  <c r="F20"/>
  <c r="D12"/>
  <c r="D22"/>
  <c r="D18"/>
  <c r="D11"/>
  <c r="D16"/>
  <c r="D10"/>
  <c r="D15"/>
  <c r="D20"/>
  <c r="D14"/>
  <c r="D19"/>
  <c r="C26"/>
  <c r="D13"/>
  <c r="D17"/>
  <c r="D21"/>
  <c r="D24" l="1"/>
</calcChain>
</file>

<file path=xl/sharedStrings.xml><?xml version="1.0" encoding="utf-8"?>
<sst xmlns="http://schemas.openxmlformats.org/spreadsheetml/2006/main" count="28" uniqueCount="26">
  <si>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</si>
  <si>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</si>
  <si>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</si>
  <si>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</si>
  <si>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</si>
  <si>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</si>
  <si>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</si>
  <si>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</si>
  <si>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</si>
  <si>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</si>
  <si>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Хозяйственные расходы (канцтовары, моющие средства, расходный материал)</t>
  </si>
  <si>
    <t>Услуги банка по обслуживанию</t>
  </si>
  <si>
    <t>Материальная помощь членам профсоюза (в т.ч. Ветеранов)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</si>
  <si>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</si>
  <si>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</si>
  <si>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</si>
  <si>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</si>
  <si>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Информационное обеспечение (обновление программ  1С:Бухгалтерия, Зарплата и Кадры, интернет-отчетность)</t>
  </si>
  <si>
    <t>Прочие непредвиденные расходы</t>
  </si>
  <si>
    <t>Учеба профактива (выездной семинар)</t>
  </si>
  <si>
    <t>доходов и расходов исполкома на 2016 год</t>
  </si>
  <si>
    <t>Остаток неиспользованных средств из поступивших в 2015 году</t>
  </si>
  <si>
    <t>Предполагаемое поступление средств в 2016 году</t>
  </si>
  <si>
    <t>ИТОГО расходов в 2016 году</t>
  </si>
  <si>
    <t>Остаток неиспользованных средств в 2016 году</t>
  </si>
  <si>
    <t>Исполнение сметы в 2016 году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</si>
</sst>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0.0%"/>
    <numFmt numFmtId="166" formatCode="0.000%"/>
    <numFmt numFmtId="167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 applyAlignment="1">
      <alignment horizontal="center" vertical="center" wrapText="1"/>
    </xf>
    <xf numFmtId="164" fontId="2" fillId="0" borderId="0" xfId="1" applyNumberFormat="1"/>
    <xf numFmtId="0" fontId="2" fillId="2" borderId="0" xfId="1" applyFill="1"/>
    <xf numFmtId="164" fontId="2" fillId="2" borderId="0" xfId="1" applyNumberFormat="1" applyFill="1"/>
    <xf numFmtId="164" fontId="2" fillId="0" borderId="1" xfId="1" applyNumberFormat="1" applyBorder="1"/>
    <xf numFmtId="0" fontId="2" fillId="0" borderId="1" xfId="1" applyBorder="1" applyAlignment="1">
      <alignment wrapText="1"/>
    </xf>
    <xf numFmtId="0" fontId="2" fillId="0" borderId="2" xfId="1" applyBorder="1"/>
    <xf numFmtId="0" fontId="3" fillId="0" borderId="2" xfId="1" applyFont="1" applyBorder="1" applyAlignment="1">
      <alignment horizontal="right"/>
    </xf>
    <xf numFmtId="164" fontId="3" fillId="0" borderId="2" xfId="1" applyNumberFormat="1" applyFont="1" applyBorder="1"/>
    <xf numFmtId="0" fontId="3" fillId="0" borderId="2" xfId="1" applyFont="1" applyBorder="1" applyAlignment="1">
      <alignment horizontal="right" wrapText="1"/>
    </xf>
    <xf numFmtId="164" fontId="2" fillId="0" borderId="2" xfId="1" applyNumberFormat="1" applyBorder="1"/>
    <xf numFmtId="0" fontId="5" fillId="0" borderId="1" xfId="1" applyFont="1" applyBorder="1"/>
    <xf numFmtId="0" fontId="2" fillId="2" borderId="5" xfId="1" applyFill="1" applyBorder="1"/>
    <xf numFmtId="9" fontId="2" fillId="0" borderId="1" xfId="1" applyNumberFormat="1" applyBorder="1"/>
    <xf numFmtId="9" fontId="2" fillId="2" borderId="5" xfId="1" applyNumberFormat="1" applyFill="1" applyBorder="1"/>
    <xf numFmtId="9" fontId="2" fillId="0" borderId="3" xfId="1" applyNumberFormat="1" applyBorder="1"/>
    <xf numFmtId="9" fontId="2" fillId="0" borderId="5" xfId="1" applyNumberFormat="1" applyBorder="1"/>
    <xf numFmtId="166" fontId="2" fillId="0" borderId="1" xfId="1" applyNumberFormat="1" applyBorder="1"/>
    <xf numFmtId="165" fontId="2" fillId="0" borderId="3" xfId="1" applyNumberFormat="1" applyBorder="1"/>
    <xf numFmtId="0" fontId="2" fillId="0" borderId="3" xfId="1" applyBorder="1"/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4" fontId="0" fillId="0" borderId="10" xfId="0" applyNumberFormat="1" applyBorder="1"/>
    <xf numFmtId="166" fontId="0" fillId="0" borderId="11" xfId="0" applyNumberFormat="1" applyBorder="1"/>
    <xf numFmtId="164" fontId="2" fillId="2" borderId="0" xfId="1" applyNumberFormat="1" applyFill="1" applyBorder="1"/>
    <xf numFmtId="166" fontId="2" fillId="2" borderId="0" xfId="1" applyNumberFormat="1" applyFill="1" applyBorder="1"/>
    <xf numFmtId="164" fontId="0" fillId="0" borderId="3" xfId="0" applyNumberFormat="1" applyBorder="1"/>
    <xf numFmtId="164" fontId="1" fillId="0" borderId="10" xfId="0" applyNumberFormat="1" applyFont="1" applyBorder="1"/>
    <xf numFmtId="0" fontId="2" fillId="2" borderId="0" xfId="1" applyFill="1" applyBorder="1"/>
    <xf numFmtId="167" fontId="0" fillId="0" borderId="10" xfId="0" applyNumberFormat="1" applyBorder="1"/>
    <xf numFmtId="0" fontId="0" fillId="0" borderId="11" xfId="0" applyBorder="1"/>
    <xf numFmtId="167" fontId="0" fillId="0" borderId="12" xfId="0" applyNumberFormat="1" applyBorder="1"/>
    <xf numFmtId="0" fontId="0" fillId="0" borderId="13" xfId="0" applyBorder="1"/>
    <xf numFmtId="10" fontId="0" fillId="0" borderId="11" xfId="0" applyNumberFormat="1" applyBorder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2" xfId="1" applyFont="1" applyBorder="1" applyAlignment="1">
      <alignment wrapText="1"/>
    </xf>
    <xf numFmtId="0" fontId="2" fillId="0" borderId="2" xfId="1" applyBorder="1" applyAlignment="1">
      <alignment wrapText="1"/>
    </xf>
    <xf numFmtId="0" fontId="5" fillId="0" borderId="14" xfId="1" applyFont="1" applyBorder="1" applyAlignment="1">
      <alignment horizontal="left" wrapText="1"/>
    </xf>
    <xf numFmtId="0" fontId="2" fillId="0" borderId="3" xfId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2" fillId="0" borderId="1" xfId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F7" sqref="F7"/>
    </sheetView>
  </sheetViews>
  <sheetFormatPr defaultRowHeight="15"/>
  <cols>
    <col min="1" max="1" width="6" customWidth="1"/>
    <col min="2" max="2" width="44.5703125" customWidth="1"/>
    <col min="3" max="3" width="16" customWidth="1"/>
    <col min="5" max="5" width="12" customWidth="1"/>
  </cols>
  <sheetData>
    <row r="1" spans="1:6" ht="15.75">
      <c r="A1" s="48" t="s">
        <v>0</v>
      </c>
      <c r="B1" s="48"/>
      <c r="C1" s="48"/>
      <c r="D1" s="48"/>
      <c r="E1" s="38" t="s">
        <v>25</v>
      </c>
      <c r="F1" s="39"/>
    </row>
    <row r="2" spans="1:6" ht="15.75">
      <c r="A2" s="49" t="s">
        <v>20</v>
      </c>
      <c r="B2" s="49"/>
      <c r="C2" s="49"/>
      <c r="D2" s="49"/>
      <c r="E2" s="40"/>
      <c r="F2" s="41"/>
    </row>
    <row r="3" spans="1:6" ht="25.5">
      <c r="A3" s="4" t="s">
        <v>1</v>
      </c>
      <c r="B3" s="4" t="s">
        <v>2</v>
      </c>
      <c r="C3" s="4" t="s">
        <v>3</v>
      </c>
      <c r="D3" s="4" t="s">
        <v>4</v>
      </c>
      <c r="E3" s="24" t="s">
        <v>3</v>
      </c>
      <c r="F3" s="25" t="s">
        <v>4</v>
      </c>
    </row>
    <row r="4" spans="1:6" ht="30.75" customHeight="1">
      <c r="A4" s="44" t="s">
        <v>21</v>
      </c>
      <c r="B4" s="45"/>
      <c r="C4" s="8">
        <v>65275</v>
      </c>
      <c r="D4" s="3"/>
      <c r="E4" s="26">
        <v>65275</v>
      </c>
      <c r="F4" s="27"/>
    </row>
    <row r="5" spans="1:6">
      <c r="A5" s="6"/>
      <c r="B5" s="6"/>
      <c r="C5" s="7"/>
      <c r="D5" s="16"/>
      <c r="E5" s="28"/>
      <c r="F5" s="29"/>
    </row>
    <row r="6" spans="1:6">
      <c r="A6" s="46" t="s">
        <v>22</v>
      </c>
      <c r="B6" s="47"/>
      <c r="C6" s="8">
        <v>1650000</v>
      </c>
      <c r="D6" s="17">
        <v>1</v>
      </c>
      <c r="E6" s="26">
        <v>1507845</v>
      </c>
      <c r="F6" s="27">
        <v>1</v>
      </c>
    </row>
    <row r="7" spans="1:6">
      <c r="A7" s="6"/>
      <c r="B7" s="6"/>
      <c r="C7" s="7"/>
      <c r="D7" s="18"/>
      <c r="E7" s="28"/>
      <c r="F7" s="29"/>
    </row>
    <row r="8" spans="1:6">
      <c r="A8" s="10"/>
      <c r="B8" s="11" t="s">
        <v>5</v>
      </c>
      <c r="C8" s="12">
        <f>C4+C6</f>
        <v>1715275</v>
      </c>
      <c r="D8" s="19"/>
      <c r="E8" s="26"/>
      <c r="F8" s="27"/>
    </row>
    <row r="9" spans="1:6">
      <c r="A9" s="2"/>
      <c r="B9" s="2"/>
      <c r="C9" s="5"/>
      <c r="D9" s="20"/>
      <c r="E9" s="26"/>
      <c r="F9" s="27"/>
    </row>
    <row r="10" spans="1:6">
      <c r="A10" s="3">
        <v>1</v>
      </c>
      <c r="B10" s="15" t="s">
        <v>6</v>
      </c>
      <c r="C10" s="8">
        <v>675000</v>
      </c>
      <c r="D10" s="21">
        <f>C10/C24</f>
        <v>0.40933899332929047</v>
      </c>
      <c r="E10" s="26">
        <v>678478</v>
      </c>
      <c r="F10" s="27">
        <f>E10/E24</f>
        <v>0.45590208134078292</v>
      </c>
    </row>
    <row r="11" spans="1:6">
      <c r="A11" s="3">
        <v>2</v>
      </c>
      <c r="B11" s="3" t="s">
        <v>7</v>
      </c>
      <c r="C11" s="8">
        <v>290000</v>
      </c>
      <c r="D11" s="21">
        <f>C11/C24</f>
        <v>0.17586416009702852</v>
      </c>
      <c r="E11" s="26">
        <v>294258</v>
      </c>
      <c r="F11" s="27">
        <f>E11/E24</f>
        <v>0.19772613798999539</v>
      </c>
    </row>
    <row r="12" spans="1:6" ht="18.75" customHeight="1">
      <c r="A12" s="3">
        <v>3</v>
      </c>
      <c r="B12" s="9" t="s">
        <v>8</v>
      </c>
      <c r="C12" s="8">
        <v>180000</v>
      </c>
      <c r="D12" s="21">
        <f>C12/C24</f>
        <v>0.1091570648878108</v>
      </c>
      <c r="E12" s="26">
        <v>152505</v>
      </c>
      <c r="F12" s="27">
        <f>E12/E24</f>
        <v>0.10247546260140505</v>
      </c>
    </row>
    <row r="13" spans="1:6">
      <c r="A13" s="3">
        <v>4</v>
      </c>
      <c r="B13" s="15" t="s">
        <v>9</v>
      </c>
      <c r="C13" s="8">
        <v>204000</v>
      </c>
      <c r="D13" s="21">
        <f>C13/C24</f>
        <v>0.12371134020618557</v>
      </c>
      <c r="E13" s="26">
        <v>204900</v>
      </c>
      <c r="F13" s="27">
        <f>E13/E24</f>
        <v>0.13768218935135174</v>
      </c>
    </row>
    <row r="14" spans="1:6">
      <c r="A14" s="3">
        <v>5</v>
      </c>
      <c r="B14" s="3" t="s">
        <v>19</v>
      </c>
      <c r="C14" s="8">
        <v>70000</v>
      </c>
      <c r="D14" s="21">
        <f>C14/C24</f>
        <v>4.2449969678593089E-2</v>
      </c>
      <c r="E14" s="26">
        <v>44800</v>
      </c>
      <c r="F14" s="27">
        <f>E15/E24</f>
        <v>1.4874917646026713E-2</v>
      </c>
    </row>
    <row r="15" spans="1:6" ht="32.25" customHeight="1">
      <c r="A15" s="3">
        <v>6</v>
      </c>
      <c r="B15" s="9" t="s">
        <v>10</v>
      </c>
      <c r="C15" s="8">
        <v>20000</v>
      </c>
      <c r="D15" s="21">
        <f>C15/C24</f>
        <v>1.2128562765312311E-2</v>
      </c>
      <c r="E15" s="26">
        <v>22137</v>
      </c>
      <c r="F15" s="27">
        <f>E15/E24</f>
        <v>1.4874917646026713E-2</v>
      </c>
    </row>
    <row r="16" spans="1:6">
      <c r="A16" s="3">
        <v>7</v>
      </c>
      <c r="B16" s="3" t="s">
        <v>11</v>
      </c>
      <c r="C16" s="8">
        <v>60000</v>
      </c>
      <c r="D16" s="21">
        <f>C16/C24</f>
        <v>3.6385688295936934E-2</v>
      </c>
      <c r="E16" s="26">
        <v>40719</v>
      </c>
      <c r="F16" s="27">
        <f>E16/E24</f>
        <v>2.7361059386030704E-2</v>
      </c>
    </row>
    <row r="17" spans="1:6" ht="30" customHeight="1">
      <c r="A17" s="3">
        <v>8</v>
      </c>
      <c r="B17" s="9" t="s">
        <v>12</v>
      </c>
      <c r="C17" s="8">
        <v>10000</v>
      </c>
      <c r="D17" s="21">
        <f>C17/C24</f>
        <v>6.0642813826561554E-3</v>
      </c>
      <c r="E17" s="26">
        <v>0</v>
      </c>
      <c r="F17" s="27"/>
    </row>
    <row r="18" spans="1:6" ht="41.25" customHeight="1">
      <c r="A18" s="3">
        <v>9</v>
      </c>
      <c r="B18" s="9" t="s">
        <v>17</v>
      </c>
      <c r="C18" s="8">
        <v>5000</v>
      </c>
      <c r="D18" s="21">
        <f>C18/C24</f>
        <v>3.0321406913280777E-3</v>
      </c>
      <c r="E18" s="26">
        <v>350</v>
      </c>
      <c r="F18" s="27">
        <f>E18/E24</f>
        <v>2.3518187541714545E-4</v>
      </c>
    </row>
    <row r="19" spans="1:6">
      <c r="A19" s="3">
        <v>10</v>
      </c>
      <c r="B19" s="3" t="s">
        <v>13</v>
      </c>
      <c r="C19" s="8">
        <v>40000</v>
      </c>
      <c r="D19" s="21">
        <f>C19/C24</f>
        <v>2.4257125530624622E-2</v>
      </c>
      <c r="E19" s="26">
        <v>13014</v>
      </c>
      <c r="F19" s="27">
        <f>E19/E24</f>
        <v>8.7447340762249453E-3</v>
      </c>
    </row>
    <row r="20" spans="1:6">
      <c r="A20" s="3">
        <v>11</v>
      </c>
      <c r="B20" s="3" t="s">
        <v>14</v>
      </c>
      <c r="C20" s="8">
        <v>50000</v>
      </c>
      <c r="D20" s="21">
        <f>C20/C24</f>
        <v>3.0321406913280776E-2</v>
      </c>
      <c r="E20" s="26">
        <f>11275+1700+5675</f>
        <v>18650</v>
      </c>
      <c r="F20" s="27">
        <f>E20/E24</f>
        <v>1.2531834218656465E-2</v>
      </c>
    </row>
    <row r="21" spans="1:6" ht="21" customHeight="1">
      <c r="A21" s="3">
        <v>12</v>
      </c>
      <c r="B21" s="9" t="s">
        <v>15</v>
      </c>
      <c r="C21" s="8">
        <v>10000</v>
      </c>
      <c r="D21" s="21">
        <f>C21/C24</f>
        <v>6.0642813826561554E-3</v>
      </c>
      <c r="E21" s="26">
        <v>1700</v>
      </c>
      <c r="F21" s="27">
        <f>E21/E24</f>
        <v>1.1423119663118494E-3</v>
      </c>
    </row>
    <row r="22" spans="1:6" ht="18.75" customHeight="1">
      <c r="A22" s="3">
        <v>13</v>
      </c>
      <c r="B22" s="9" t="s">
        <v>16</v>
      </c>
      <c r="C22" s="8">
        <v>30000</v>
      </c>
      <c r="D22" s="21">
        <f>C22/C24</f>
        <v>1.8192844147968467E-2</v>
      </c>
      <c r="E22" s="26">
        <f>8800+7898.92</f>
        <v>16698.919999999998</v>
      </c>
      <c r="F22" s="27">
        <f>E22/E24</f>
        <v>1.122080949440251E-2</v>
      </c>
    </row>
    <row r="23" spans="1:6" ht="16.5" customHeight="1">
      <c r="A23" s="3">
        <v>16</v>
      </c>
      <c r="B23" s="9" t="s">
        <v>18</v>
      </c>
      <c r="C23" s="8">
        <v>5000</v>
      </c>
      <c r="D23" s="21">
        <f>C23/C24</f>
        <v>3.0321406913280777E-3</v>
      </c>
      <c r="E23" s="30">
        <v>0</v>
      </c>
      <c r="F23" s="27"/>
    </row>
    <row r="24" spans="1:6" ht="22.5" customHeight="1">
      <c r="A24" s="10"/>
      <c r="B24" s="13" t="s">
        <v>23</v>
      </c>
      <c r="C24" s="12">
        <f>SUM(C10:C23)</f>
        <v>1649000</v>
      </c>
      <c r="D24" s="22">
        <f>SUM(D10:D23)</f>
        <v>0.99999999999999989</v>
      </c>
      <c r="E24" s="31">
        <f>SUM(E10:E23)</f>
        <v>1488209.9199999999</v>
      </c>
      <c r="F24" s="37"/>
    </row>
    <row r="25" spans="1:6">
      <c r="A25" s="6"/>
      <c r="B25" s="6"/>
      <c r="C25" s="6"/>
      <c r="D25" s="16"/>
      <c r="E25" s="32"/>
      <c r="F25" s="32"/>
    </row>
    <row r="26" spans="1:6">
      <c r="A26" s="42" t="s">
        <v>24</v>
      </c>
      <c r="B26" s="43"/>
      <c r="C26" s="14">
        <f>C8-C24</f>
        <v>66275</v>
      </c>
      <c r="D26" s="23"/>
      <c r="E26" s="33">
        <f>E4+E6-E24</f>
        <v>84910.080000000075</v>
      </c>
      <c r="F26" s="34"/>
    </row>
    <row r="27" spans="1:6" ht="15.75" thickBot="1">
      <c r="A27" s="1"/>
      <c r="B27" s="1"/>
      <c r="C27" s="1"/>
      <c r="D27" s="1"/>
      <c r="E27" s="35"/>
      <c r="F27" s="36"/>
    </row>
  </sheetData>
  <mergeCells count="6">
    <mergeCell ref="E1:F2"/>
    <mergeCell ref="A26:B26"/>
    <mergeCell ref="A4:B4"/>
    <mergeCell ref="A6:B6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УрО РАН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Дерягин</cp:lastModifiedBy>
  <cp:lastPrinted>2016-01-28T10:02:25Z</cp:lastPrinted>
  <dcterms:created xsi:type="dcterms:W3CDTF">2015-01-27T05:16:33Z</dcterms:created>
  <dcterms:modified xsi:type="dcterms:W3CDTF">2017-03-31T10:03:38Z</dcterms:modified>
</cp:coreProperties>
</file>